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011-2012" sheetId="1" r:id="rId1"/>
  </sheets>
  <definedNames>
    <definedName name="_xlnm.Print_Titles" localSheetId="0">'2011-2012'!$A:$A</definedName>
  </definedNames>
  <calcPr calcId="125725"/>
</workbook>
</file>

<file path=xl/calcChain.xml><?xml version="1.0" encoding="utf-8"?>
<calcChain xmlns="http://schemas.openxmlformats.org/spreadsheetml/2006/main">
  <c r="X7" i="1"/>
  <c r="X8"/>
  <c r="X9"/>
  <c r="X10"/>
  <c r="X11"/>
  <c r="X12"/>
  <c r="X13"/>
  <c r="X14"/>
  <c r="X15"/>
  <c r="X16"/>
  <c r="X17"/>
  <c r="X18"/>
  <c r="X19"/>
  <c r="X20"/>
  <c r="X21"/>
  <c r="X22"/>
  <c r="X23"/>
  <c r="X24"/>
  <c r="X26"/>
  <c r="X6"/>
  <c r="X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5"/>
  <c r="G25"/>
  <c r="H25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5"/>
  <c r="E25"/>
  <c r="F25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6"/>
  <c r="D5"/>
  <c r="C25"/>
  <c r="D25" s="1"/>
  <c r="Y26" l="1"/>
  <c r="Y23"/>
  <c r="Y21"/>
  <c r="Y19"/>
  <c r="Y17"/>
  <c r="Y15"/>
  <c r="Y13"/>
  <c r="Y11"/>
  <c r="Y9"/>
  <c r="Y7"/>
  <c r="Y5"/>
  <c r="Y24"/>
  <c r="Y22"/>
  <c r="Y20"/>
  <c r="Y18"/>
  <c r="Y16"/>
  <c r="Y14"/>
  <c r="Y12"/>
  <c r="Y10"/>
  <c r="Y8"/>
  <c r="Y6"/>
  <c r="Y25"/>
  <c r="E27"/>
  <c r="F27" s="1"/>
  <c r="X25"/>
  <c r="C27"/>
  <c r="G27"/>
  <c r="H27" s="1"/>
  <c r="Y27" l="1"/>
  <c r="D27"/>
  <c r="X27"/>
</calcChain>
</file>

<file path=xl/sharedStrings.xml><?xml version="1.0" encoding="utf-8"?>
<sst xmlns="http://schemas.openxmlformats.org/spreadsheetml/2006/main" count="55" uniqueCount="38">
  <si>
    <t>Belgyógyászat</t>
  </si>
  <si>
    <t>Sebészet</t>
  </si>
  <si>
    <t>Nőgyógyászat</t>
  </si>
  <si>
    <t>Csecsemő-gyermekgyógyászat</t>
  </si>
  <si>
    <t>Fül-orr-gégegyógyászat</t>
  </si>
  <si>
    <t>Szemészeti szakrendelő</t>
  </si>
  <si>
    <t>Neurológia</t>
  </si>
  <si>
    <t>Ortopédia</t>
  </si>
  <si>
    <t>Urulógia</t>
  </si>
  <si>
    <t>Reumatológia</t>
  </si>
  <si>
    <t>Pszichiátria</t>
  </si>
  <si>
    <t>Tüdőgyógyászat</t>
  </si>
  <si>
    <t>Kardiolóiga</t>
  </si>
  <si>
    <t>Röntgen</t>
  </si>
  <si>
    <t>Fizioterápia és gyógytorna</t>
  </si>
  <si>
    <t>Fizioterápia</t>
  </si>
  <si>
    <t>Gyógytorna</t>
  </si>
  <si>
    <t>Tüdőgondozó</t>
  </si>
  <si>
    <t>Összesen</t>
  </si>
  <si>
    <t>Január</t>
  </si>
  <si>
    <t>Szeptember</t>
  </si>
  <si>
    <t>Október</t>
  </si>
  <si>
    <t>November</t>
  </si>
  <si>
    <t>December</t>
  </si>
  <si>
    <t>Február</t>
  </si>
  <si>
    <t>Március</t>
  </si>
  <si>
    <t>Április</t>
  </si>
  <si>
    <t>Május</t>
  </si>
  <si>
    <t>Bőrgyógyászat</t>
  </si>
  <si>
    <t>Ultrahang</t>
  </si>
  <si>
    <t>Laboratórium</t>
  </si>
  <si>
    <t>Teljesítmény mutatók</t>
  </si>
  <si>
    <t>Várható pont</t>
  </si>
  <si>
    <t>Teljesített pont</t>
  </si>
  <si>
    <t>Átlag</t>
  </si>
  <si>
    <t>Várható pontok arányában</t>
  </si>
  <si>
    <r>
      <rPr>
        <b/>
        <sz val="10"/>
        <color theme="1"/>
        <rFont val="Calibri"/>
        <family val="2"/>
        <charset val="238"/>
        <scheme val="minor"/>
      </rPr>
      <t>Várható pontok arányában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</si>
  <si>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>Várható pontok arányában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</si>
</sst>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/>
    <xf numFmtId="0" fontId="3" fillId="0" borderId="3" xfId="0" applyFont="1" applyBorder="1"/>
    <xf numFmtId="0" fontId="2" fillId="0" borderId="2" xfId="0" applyFont="1" applyBorder="1"/>
    <xf numFmtId="0" fontId="3" fillId="0" borderId="6" xfId="0" applyFont="1" applyFill="1" applyBorder="1"/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11" xfId="0" applyNumberFormat="1" applyFont="1" applyBorder="1"/>
    <xf numFmtId="3" fontId="9" fillId="0" borderId="5" xfId="0" applyNumberFormat="1" applyFont="1" applyBorder="1"/>
    <xf numFmtId="10" fontId="8" fillId="0" borderId="7" xfId="1" applyNumberFormat="1" applyFont="1" applyBorder="1"/>
    <xf numFmtId="10" fontId="8" fillId="2" borderId="7" xfId="1" applyNumberFormat="1" applyFont="1" applyFill="1" applyBorder="1"/>
    <xf numFmtId="3" fontId="9" fillId="0" borderId="1" xfId="0" applyNumberFormat="1" applyFont="1" applyBorder="1"/>
    <xf numFmtId="10" fontId="9" fillId="0" borderId="7" xfId="0" applyNumberFormat="1" applyFont="1" applyBorder="1"/>
    <xf numFmtId="3" fontId="9" fillId="0" borderId="12" xfId="0" applyNumberFormat="1" applyFont="1" applyBorder="1"/>
    <xf numFmtId="10" fontId="8" fillId="0" borderId="8" xfId="1" applyNumberFormat="1" applyFont="1" applyBorder="1"/>
    <xf numFmtId="10" fontId="8" fillId="2" borderId="15" xfId="1" applyNumberFormat="1" applyFont="1" applyFill="1" applyBorder="1"/>
    <xf numFmtId="10" fontId="8" fillId="0" borderId="15" xfId="1" applyNumberFormat="1" applyFont="1" applyBorder="1"/>
    <xf numFmtId="10" fontId="9" fillId="0" borderId="8" xfId="0" applyNumberFormat="1" applyFont="1" applyBorder="1"/>
    <xf numFmtId="10" fontId="9" fillId="0" borderId="8" xfId="0" applyNumberFormat="1" applyFont="1" applyBorder="1" applyAlignment="1">
      <alignment wrapText="1"/>
    </xf>
    <xf numFmtId="3" fontId="6" fillId="0" borderId="12" xfId="0" applyNumberFormat="1" applyFont="1" applyBorder="1"/>
    <xf numFmtId="3" fontId="6" fillId="0" borderId="1" xfId="0" applyNumberFormat="1" applyFont="1" applyBorder="1"/>
    <xf numFmtId="10" fontId="7" fillId="0" borderId="8" xfId="1" applyNumberFormat="1" applyFont="1" applyBorder="1"/>
    <xf numFmtId="3" fontId="6" fillId="0" borderId="5" xfId="0" applyNumberFormat="1" applyFont="1" applyBorder="1"/>
    <xf numFmtId="10" fontId="7" fillId="2" borderId="15" xfId="1" applyNumberFormat="1" applyFont="1" applyFill="1" applyBorder="1"/>
    <xf numFmtId="10" fontId="7" fillId="0" borderId="15" xfId="1" applyNumberFormat="1" applyFont="1" applyBorder="1"/>
    <xf numFmtId="10" fontId="6" fillId="0" borderId="8" xfId="0" applyNumberFormat="1" applyFont="1" applyBorder="1"/>
    <xf numFmtId="3" fontId="6" fillId="0" borderId="13" xfId="0" applyNumberFormat="1" applyFont="1" applyBorder="1"/>
    <xf numFmtId="3" fontId="6" fillId="0" borderId="10" xfId="0" applyNumberFormat="1" applyFont="1" applyBorder="1"/>
    <xf numFmtId="10" fontId="7" fillId="0" borderId="9" xfId="1" applyNumberFormat="1" applyFont="1" applyBorder="1"/>
    <xf numFmtId="3" fontId="6" fillId="0" borderId="14" xfId="0" applyNumberFormat="1" applyFont="1" applyBorder="1"/>
    <xf numFmtId="10" fontId="7" fillId="2" borderId="16" xfId="1" applyNumberFormat="1" applyFont="1" applyFill="1" applyBorder="1"/>
    <xf numFmtId="10" fontId="7" fillId="0" borderId="16" xfId="1" applyNumberFormat="1" applyFont="1" applyBorder="1"/>
    <xf numFmtId="10" fontId="6" fillId="0" borderId="9" xfId="0" applyNumberFormat="1" applyFont="1" applyFill="1" applyBorder="1"/>
    <xf numFmtId="0" fontId="0" fillId="0" borderId="19" xfId="0" applyBorder="1"/>
    <xf numFmtId="0" fontId="0" fillId="0" borderId="18" xfId="0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L18" sqref="L18"/>
    </sheetView>
  </sheetViews>
  <sheetFormatPr defaultRowHeight="15"/>
  <cols>
    <col min="1" max="1" width="25.42578125" customWidth="1"/>
    <col min="2" max="3" width="9.42578125" customWidth="1"/>
    <col min="4" max="4" width="9.42578125" style="2" customWidth="1"/>
    <col min="5" max="5" width="9.42578125" customWidth="1"/>
    <col min="6" max="6" width="9.42578125" style="2" customWidth="1"/>
    <col min="7" max="7" width="9.42578125" customWidth="1"/>
    <col min="8" max="8" width="9.42578125" style="2" customWidth="1"/>
    <col min="9" max="9" width="9.42578125" customWidth="1"/>
    <col min="10" max="10" width="9.42578125" style="2" customWidth="1"/>
    <col min="11" max="11" width="9.42578125" customWidth="1"/>
    <col min="12" max="12" width="9.42578125" style="2" customWidth="1"/>
    <col min="13" max="13" width="9.42578125" customWidth="1"/>
    <col min="14" max="14" width="9.42578125" style="2" customWidth="1"/>
    <col min="15" max="15" width="9.42578125" customWidth="1"/>
    <col min="16" max="16" width="9.42578125" style="2" customWidth="1"/>
    <col min="17" max="17" width="9.42578125" customWidth="1"/>
    <col min="18" max="18" width="9.42578125" style="2" customWidth="1"/>
    <col min="19" max="22" width="9.42578125" customWidth="1"/>
    <col min="23" max="23" width="11.7109375" customWidth="1"/>
    <col min="24" max="24" width="10.42578125" bestFit="1" customWidth="1"/>
    <col min="25" max="25" width="10.140625" customWidth="1"/>
  </cols>
  <sheetData>
    <row r="1" spans="1:26" s="2" customFormat="1" ht="19.5" thickBot="1">
      <c r="C1" s="11" t="s">
        <v>31</v>
      </c>
      <c r="D1" s="12"/>
      <c r="E1" s="12"/>
      <c r="F1" s="12"/>
      <c r="G1" s="12"/>
      <c r="H1" s="12"/>
      <c r="I1" s="12"/>
      <c r="J1" s="13"/>
      <c r="N1" s="11" t="s">
        <v>31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6" ht="16.5" customHeight="1" thickBot="1">
      <c r="C2" s="8">
        <v>2011</v>
      </c>
      <c r="D2" s="9"/>
      <c r="E2" s="9"/>
      <c r="F2" s="9"/>
      <c r="G2" s="9"/>
      <c r="H2" s="9"/>
      <c r="I2" s="9"/>
      <c r="J2" s="10"/>
      <c r="N2" s="8">
        <v>2012</v>
      </c>
      <c r="O2" s="9"/>
      <c r="P2" s="9"/>
      <c r="Q2" s="9"/>
      <c r="R2" s="9"/>
      <c r="S2" s="9"/>
      <c r="T2" s="9"/>
      <c r="U2" s="9"/>
      <c r="V2" s="9"/>
      <c r="W2" s="10"/>
      <c r="X2" s="15" t="s">
        <v>34</v>
      </c>
      <c r="Y2" s="16"/>
    </row>
    <row r="3" spans="1:26" s="2" customFormat="1" ht="16.5" customHeight="1" thickBot="1">
      <c r="B3" s="3"/>
      <c r="C3" s="7" t="s">
        <v>20</v>
      </c>
      <c r="D3" s="7"/>
      <c r="E3" s="7" t="s">
        <v>21</v>
      </c>
      <c r="F3" s="7"/>
      <c r="G3" s="7" t="s">
        <v>22</v>
      </c>
      <c r="H3" s="7"/>
      <c r="I3" s="7" t="s">
        <v>23</v>
      </c>
      <c r="J3" s="7"/>
      <c r="N3" s="7" t="s">
        <v>19</v>
      </c>
      <c r="O3" s="7"/>
      <c r="P3" s="8" t="s">
        <v>24</v>
      </c>
      <c r="Q3" s="10"/>
      <c r="R3" s="7" t="s">
        <v>25</v>
      </c>
      <c r="S3" s="7"/>
      <c r="T3" s="7" t="s">
        <v>26</v>
      </c>
      <c r="U3" s="7"/>
      <c r="V3" s="7" t="s">
        <v>27</v>
      </c>
      <c r="W3" s="7"/>
      <c r="X3" s="14"/>
      <c r="Y3" s="17"/>
      <c r="Z3" s="1"/>
    </row>
    <row r="4" spans="1:26" s="2" customFormat="1" ht="51" customHeight="1" thickBot="1">
      <c r="B4" s="18" t="s">
        <v>32</v>
      </c>
      <c r="C4" s="18" t="s">
        <v>33</v>
      </c>
      <c r="D4" s="18" t="s">
        <v>36</v>
      </c>
      <c r="E4" s="18" t="s">
        <v>33</v>
      </c>
      <c r="F4" s="19" t="s">
        <v>37</v>
      </c>
      <c r="G4" s="18" t="s">
        <v>33</v>
      </c>
      <c r="H4" s="19" t="s">
        <v>37</v>
      </c>
      <c r="I4" s="18" t="s">
        <v>33</v>
      </c>
      <c r="J4" s="19" t="s">
        <v>37</v>
      </c>
      <c r="N4" s="18" t="s">
        <v>33</v>
      </c>
      <c r="O4" s="19" t="s">
        <v>37</v>
      </c>
      <c r="P4" s="18" t="s">
        <v>33</v>
      </c>
      <c r="Q4" s="19" t="s">
        <v>37</v>
      </c>
      <c r="R4" s="18" t="s">
        <v>33</v>
      </c>
      <c r="S4" s="19" t="s">
        <v>37</v>
      </c>
      <c r="T4" s="18" t="s">
        <v>33</v>
      </c>
      <c r="U4" s="19" t="s">
        <v>37</v>
      </c>
      <c r="V4" s="18" t="s">
        <v>33</v>
      </c>
      <c r="W4" s="19" t="s">
        <v>37</v>
      </c>
      <c r="X4" s="18" t="s">
        <v>33</v>
      </c>
      <c r="Y4" s="19" t="s">
        <v>35</v>
      </c>
    </row>
    <row r="5" spans="1:26" ht="16.5" thickBot="1">
      <c r="A5" s="4" t="s">
        <v>0</v>
      </c>
      <c r="B5" s="20">
        <v>373402</v>
      </c>
      <c r="C5" s="21">
        <v>178522</v>
      </c>
      <c r="D5" s="22">
        <f>C5/B5</f>
        <v>0.4780959930584196</v>
      </c>
      <c r="E5" s="21">
        <v>189208</v>
      </c>
      <c r="F5" s="23">
        <f>E5/B5</f>
        <v>0.50671394368535783</v>
      </c>
      <c r="G5" s="21">
        <v>202475</v>
      </c>
      <c r="H5" s="22">
        <f>G5/B5</f>
        <v>0.54224401583280213</v>
      </c>
      <c r="I5" s="24">
        <v>133284</v>
      </c>
      <c r="J5" s="25">
        <v>0.35694506189040232</v>
      </c>
      <c r="N5" s="24">
        <v>249891</v>
      </c>
      <c r="O5" s="25">
        <v>0.66922780274342397</v>
      </c>
      <c r="P5" s="24">
        <v>229753</v>
      </c>
      <c r="Q5" s="25">
        <v>0.61529665079458595</v>
      </c>
      <c r="R5" s="24">
        <v>182243</v>
      </c>
      <c r="S5" s="25">
        <v>0.48806112447174893</v>
      </c>
      <c r="T5" s="24">
        <v>201919</v>
      </c>
      <c r="U5" s="25">
        <v>0.54075500399033749</v>
      </c>
      <c r="V5" s="24">
        <v>206754</v>
      </c>
      <c r="W5" s="25">
        <v>0.5537035152463029</v>
      </c>
      <c r="X5" s="24">
        <f>AVERAGE(C5,E5,G5,I5,N5,P5,R5,T5,V5)</f>
        <v>197116.55555555556</v>
      </c>
      <c r="Y5" s="25">
        <f>AVERAGE(W5,U5,S5,Q5,O5,J5,H5,F5,D5)</f>
        <v>0.52789367907926454</v>
      </c>
    </row>
    <row r="6" spans="1:26" ht="16.5" thickBot="1">
      <c r="A6" s="4" t="s">
        <v>1</v>
      </c>
      <c r="B6" s="26">
        <v>326022</v>
      </c>
      <c r="C6" s="24">
        <v>156206</v>
      </c>
      <c r="D6" s="27">
        <f t="shared" ref="D6:D27" si="0">C6/B6</f>
        <v>0.47912717546668632</v>
      </c>
      <c r="E6" s="21">
        <v>137981</v>
      </c>
      <c r="F6" s="28">
        <f t="shared" ref="F6:F27" si="1">E6/B6</f>
        <v>0.42322603996049346</v>
      </c>
      <c r="G6" s="21">
        <v>200206</v>
      </c>
      <c r="H6" s="29">
        <f t="shared" ref="H6:H27" si="2">G6/B6</f>
        <v>0.61408739287532743</v>
      </c>
      <c r="I6" s="24">
        <v>195444</v>
      </c>
      <c r="J6" s="30">
        <v>0.59948101661851039</v>
      </c>
      <c r="N6" s="24">
        <v>258178</v>
      </c>
      <c r="O6" s="30">
        <v>0.79190361386654884</v>
      </c>
      <c r="P6" s="24">
        <v>179808</v>
      </c>
      <c r="Q6" s="30">
        <v>0.55152106299574877</v>
      </c>
      <c r="R6" s="24">
        <v>292297</v>
      </c>
      <c r="S6" s="30">
        <v>0.896556060633945</v>
      </c>
      <c r="T6" s="24">
        <v>200486</v>
      </c>
      <c r="U6" s="30">
        <v>0.61494623062247333</v>
      </c>
      <c r="V6" s="24">
        <v>335918</v>
      </c>
      <c r="W6" s="30">
        <v>1.0303537798062707</v>
      </c>
      <c r="X6" s="24">
        <f>AVERAGE(C6,E6,G6,I6,N6,P6,R6,T6,V6)</f>
        <v>217391.55555555556</v>
      </c>
      <c r="Y6" s="30">
        <f>AVERAGE(W6,U6,S6,Q6,O6,J6,H6,F6,D6)</f>
        <v>0.66680026364955602</v>
      </c>
    </row>
    <row r="7" spans="1:26" ht="15" customHeight="1" thickBot="1">
      <c r="A7" s="4" t="s">
        <v>2</v>
      </c>
      <c r="B7" s="26">
        <v>10369</v>
      </c>
      <c r="C7" s="24">
        <v>66218</v>
      </c>
      <c r="D7" s="27">
        <f t="shared" si="0"/>
        <v>6.3861510271000093</v>
      </c>
      <c r="E7" s="21">
        <v>114638</v>
      </c>
      <c r="F7" s="28">
        <f t="shared" si="1"/>
        <v>11.055839521651075</v>
      </c>
      <c r="G7" s="21">
        <v>119410</v>
      </c>
      <c r="H7" s="29">
        <f t="shared" si="2"/>
        <v>11.516057479024013</v>
      </c>
      <c r="I7" s="24">
        <v>99017</v>
      </c>
      <c r="J7" s="30">
        <v>9.5493297328575562</v>
      </c>
      <c r="N7" s="24">
        <v>126540</v>
      </c>
      <c r="O7" s="30">
        <v>12.203684058250554</v>
      </c>
      <c r="P7" s="24">
        <v>85326</v>
      </c>
      <c r="Q7" s="30">
        <v>8.2289516829009539</v>
      </c>
      <c r="R7" s="24">
        <v>90428</v>
      </c>
      <c r="S7" s="30">
        <v>8.720995274375543</v>
      </c>
      <c r="T7" s="24">
        <v>83435</v>
      </c>
      <c r="U7" s="30">
        <v>8.0465811553669599</v>
      </c>
      <c r="V7" s="24">
        <v>125892</v>
      </c>
      <c r="W7" s="30">
        <v>12.14119008583277</v>
      </c>
      <c r="X7" s="24">
        <f>AVERAGE(C7,E7,G7,I7,N7,P7,R7,T7,V7)</f>
        <v>101211.55555555556</v>
      </c>
      <c r="Y7" s="30">
        <f>AVERAGE(W7,U7,S7,Q7,O7,J7,H7,F7,D7)</f>
        <v>9.7609755574843824</v>
      </c>
    </row>
    <row r="8" spans="1:26" ht="31.5" customHeight="1" thickBot="1">
      <c r="A8" s="6" t="s">
        <v>3</v>
      </c>
      <c r="B8" s="26">
        <v>42936</v>
      </c>
      <c r="C8" s="24">
        <v>0</v>
      </c>
      <c r="D8" s="27">
        <f t="shared" si="0"/>
        <v>0</v>
      </c>
      <c r="E8" s="21">
        <v>0</v>
      </c>
      <c r="F8" s="28">
        <f t="shared" si="1"/>
        <v>0</v>
      </c>
      <c r="G8" s="21">
        <v>0</v>
      </c>
      <c r="H8" s="29">
        <f t="shared" si="2"/>
        <v>0</v>
      </c>
      <c r="I8" s="24">
        <v>0</v>
      </c>
      <c r="J8" s="30">
        <v>0</v>
      </c>
      <c r="N8" s="24">
        <v>0</v>
      </c>
      <c r="O8" s="30">
        <v>0</v>
      </c>
      <c r="P8" s="24">
        <v>0</v>
      </c>
      <c r="Q8" s="30">
        <v>0</v>
      </c>
      <c r="R8" s="24">
        <v>0</v>
      </c>
      <c r="S8" s="30">
        <v>0</v>
      </c>
      <c r="T8" s="24">
        <v>0</v>
      </c>
      <c r="U8" s="30">
        <v>0</v>
      </c>
      <c r="V8" s="24">
        <v>0</v>
      </c>
      <c r="W8" s="30">
        <v>0</v>
      </c>
      <c r="X8" s="24">
        <f>AVERAGE(C8,E8,G8,I8,N8,P8,R8,T8,V8)</f>
        <v>0</v>
      </c>
      <c r="Y8" s="30">
        <f>AVERAGE(W8,U8,S8,Q8,O8,J8,H8,F8,D8)</f>
        <v>0</v>
      </c>
    </row>
    <row r="9" spans="1:26" ht="16.5" thickBot="1">
      <c r="A9" s="4" t="s">
        <v>4</v>
      </c>
      <c r="B9" s="26">
        <v>52151</v>
      </c>
      <c r="C9" s="24">
        <v>72737</v>
      </c>
      <c r="D9" s="27">
        <f t="shared" si="0"/>
        <v>1.3947383559279785</v>
      </c>
      <c r="E9" s="21">
        <v>63291</v>
      </c>
      <c r="F9" s="28">
        <f t="shared" si="1"/>
        <v>1.2136104772679335</v>
      </c>
      <c r="G9" s="21">
        <v>80281</v>
      </c>
      <c r="H9" s="29">
        <f t="shared" si="2"/>
        <v>1.5393952177331212</v>
      </c>
      <c r="I9" s="24">
        <v>58983</v>
      </c>
      <c r="J9" s="30">
        <v>1.1310041993442119</v>
      </c>
      <c r="N9" s="24">
        <v>92351</v>
      </c>
      <c r="O9" s="30">
        <v>1.7708385265862592</v>
      </c>
      <c r="P9" s="24">
        <v>63004</v>
      </c>
      <c r="Q9" s="30">
        <v>1.208107227090564</v>
      </c>
      <c r="R9" s="24">
        <v>77388</v>
      </c>
      <c r="S9" s="30">
        <v>1.4839216889417268</v>
      </c>
      <c r="T9" s="24">
        <v>63619</v>
      </c>
      <c r="U9" s="30">
        <v>1.2198999060420701</v>
      </c>
      <c r="V9" s="24">
        <v>69685</v>
      </c>
      <c r="W9" s="31">
        <v>1.3362159881881459</v>
      </c>
      <c r="X9" s="24">
        <f>AVERAGE(C9,E9,G9,I9,N9,P9,R9,T9,V9)</f>
        <v>71259.888888888891</v>
      </c>
      <c r="Y9" s="31">
        <f>AVERAGE(W9,U9,S9,Q9,O9,J9,H9,F9,D9)</f>
        <v>1.3664146207913346</v>
      </c>
    </row>
    <row r="10" spans="1:26" ht="16.5" thickBot="1">
      <c r="A10" s="4" t="s">
        <v>5</v>
      </c>
      <c r="B10" s="26">
        <v>284368</v>
      </c>
      <c r="C10" s="24">
        <v>310860</v>
      </c>
      <c r="D10" s="27">
        <f t="shared" si="0"/>
        <v>1.0931609745119</v>
      </c>
      <c r="E10" s="21">
        <v>276110</v>
      </c>
      <c r="F10" s="28">
        <f t="shared" si="1"/>
        <v>0.9709601642941541</v>
      </c>
      <c r="G10" s="21">
        <v>361729</v>
      </c>
      <c r="H10" s="29">
        <f t="shared" si="2"/>
        <v>1.2720453778202891</v>
      </c>
      <c r="I10" s="24">
        <v>271397</v>
      </c>
      <c r="J10" s="30">
        <v>0.95438656951555734</v>
      </c>
      <c r="N10" s="24">
        <v>344559</v>
      </c>
      <c r="O10" s="30">
        <v>1.2116658695774489</v>
      </c>
      <c r="P10" s="24">
        <v>296393</v>
      </c>
      <c r="Q10" s="30">
        <v>1.0422867551904573</v>
      </c>
      <c r="R10" s="24">
        <v>315008</v>
      </c>
      <c r="S10" s="30">
        <v>1.1077477071963091</v>
      </c>
      <c r="T10" s="24">
        <v>327387</v>
      </c>
      <c r="U10" s="30">
        <v>1.1512793281944522</v>
      </c>
      <c r="V10" s="24">
        <v>379651</v>
      </c>
      <c r="W10" s="30">
        <v>1.3350693467619423</v>
      </c>
      <c r="X10" s="24">
        <f>AVERAGE(C10,E10,G10,I10,N10,P10,R10,T10,V10)</f>
        <v>320343.77777777775</v>
      </c>
      <c r="Y10" s="30">
        <f>AVERAGE(W10,U10,S10,Q10,O10,J10,H10,F10,D10)</f>
        <v>1.1265113436736121</v>
      </c>
    </row>
    <row r="11" spans="1:26" ht="16.5" thickBot="1">
      <c r="A11" s="4" t="s">
        <v>28</v>
      </c>
      <c r="B11" s="26">
        <v>111557</v>
      </c>
      <c r="C11" s="24">
        <v>98549</v>
      </c>
      <c r="D11" s="27">
        <f t="shared" si="0"/>
        <v>0.88339593212438483</v>
      </c>
      <c r="E11" s="21">
        <v>91063</v>
      </c>
      <c r="F11" s="28">
        <f t="shared" si="1"/>
        <v>0.81629122332081361</v>
      </c>
      <c r="G11" s="21">
        <v>86138</v>
      </c>
      <c r="H11" s="29">
        <f t="shared" si="2"/>
        <v>0.7721433885816219</v>
      </c>
      <c r="I11" s="24">
        <v>0</v>
      </c>
      <c r="J11" s="30">
        <v>0</v>
      </c>
      <c r="N11" s="24">
        <v>115973</v>
      </c>
      <c r="O11" s="30">
        <v>1.039585144813862</v>
      </c>
      <c r="P11" s="24">
        <v>88744</v>
      </c>
      <c r="Q11" s="30">
        <v>0.79550364387712114</v>
      </c>
      <c r="R11" s="24">
        <v>113926</v>
      </c>
      <c r="S11" s="30">
        <v>1.021235780811603</v>
      </c>
      <c r="T11" s="24">
        <v>127546</v>
      </c>
      <c r="U11" s="30">
        <v>1.1433258334304437</v>
      </c>
      <c r="V11" s="24">
        <v>156710</v>
      </c>
      <c r="W11" s="30">
        <v>1.4047527273053237</v>
      </c>
      <c r="X11" s="24">
        <f>AVERAGE(C11,E11,G11,I11,N11,P11,R11,T11,V11)</f>
        <v>97627.666666666672</v>
      </c>
      <c r="Y11" s="30">
        <f>AVERAGE(W11,U11,S11,Q11,O11,J11,H11,F11,D11)</f>
        <v>0.87513707491835269</v>
      </c>
    </row>
    <row r="12" spans="1:26" ht="16.5" thickBot="1">
      <c r="A12" s="4" t="s">
        <v>6</v>
      </c>
      <c r="B12" s="26">
        <v>119606</v>
      </c>
      <c r="C12" s="24">
        <v>46737</v>
      </c>
      <c r="D12" s="27">
        <f t="shared" si="0"/>
        <v>0.39075798872966239</v>
      </c>
      <c r="E12" s="21">
        <v>79873</v>
      </c>
      <c r="F12" s="28">
        <f t="shared" si="1"/>
        <v>0.667800946440814</v>
      </c>
      <c r="G12" s="21">
        <v>87498</v>
      </c>
      <c r="H12" s="29">
        <f t="shared" si="2"/>
        <v>0.73155192883300169</v>
      </c>
      <c r="I12" s="24">
        <v>58092</v>
      </c>
      <c r="J12" s="30">
        <v>0.48569469759042189</v>
      </c>
      <c r="N12" s="24">
        <v>117142</v>
      </c>
      <c r="O12" s="30">
        <v>0.97939902680467539</v>
      </c>
      <c r="P12" s="24">
        <v>88713</v>
      </c>
      <c r="Q12" s="30">
        <v>0.7417102820928716</v>
      </c>
      <c r="R12" s="24">
        <v>79123</v>
      </c>
      <c r="S12" s="30">
        <v>0.66153035800879556</v>
      </c>
      <c r="T12" s="24">
        <v>77912</v>
      </c>
      <c r="U12" s="30">
        <v>0.65140544788722976</v>
      </c>
      <c r="V12" s="24">
        <v>89547</v>
      </c>
      <c r="W12" s="30">
        <v>0.74868317642927618</v>
      </c>
      <c r="X12" s="24">
        <f>AVERAGE(C12,E12,G12,I12,N12,P12,R12,T12,V12)</f>
        <v>80515.222222222219</v>
      </c>
      <c r="Y12" s="30">
        <f>AVERAGE(W12,U12,S12,Q12,O12,J12,H12,F12,D12)</f>
        <v>0.67317042809074978</v>
      </c>
    </row>
    <row r="13" spans="1:26" ht="16.5" thickBot="1">
      <c r="A13" s="4" t="s">
        <v>7</v>
      </c>
      <c r="B13" s="26">
        <v>122111</v>
      </c>
      <c r="C13" s="24">
        <v>72328</v>
      </c>
      <c r="D13" s="27">
        <f t="shared" si="0"/>
        <v>0.59231355078576053</v>
      </c>
      <c r="E13" s="21">
        <v>92458</v>
      </c>
      <c r="F13" s="28">
        <f t="shared" si="1"/>
        <v>0.75716356429805665</v>
      </c>
      <c r="G13" s="21">
        <v>113858</v>
      </c>
      <c r="H13" s="29">
        <f t="shared" si="2"/>
        <v>0.93241395124108395</v>
      </c>
      <c r="I13" s="24">
        <v>79222</v>
      </c>
      <c r="J13" s="30">
        <v>0.64877038104675255</v>
      </c>
      <c r="N13" s="24">
        <v>97601</v>
      </c>
      <c r="O13" s="30">
        <v>0.79928098205730846</v>
      </c>
      <c r="P13" s="24">
        <v>85749</v>
      </c>
      <c r="Q13" s="30">
        <v>0.70222174906437584</v>
      </c>
      <c r="R13" s="24">
        <v>78362</v>
      </c>
      <c r="S13" s="30">
        <v>0.64172760848735988</v>
      </c>
      <c r="T13" s="24">
        <v>81566</v>
      </c>
      <c r="U13" s="30">
        <v>0.66796603090630657</v>
      </c>
      <c r="V13" s="24">
        <v>91787</v>
      </c>
      <c r="W13" s="30">
        <v>0.7516685638476468</v>
      </c>
      <c r="X13" s="24">
        <f>AVERAGE(C13,E13,G13,I13,N13,P13,R13,T13,V13)</f>
        <v>88103.444444444438</v>
      </c>
      <c r="Y13" s="30">
        <f>AVERAGE(W13,U13,S13,Q13,O13,J13,H13,F13,D13)</f>
        <v>0.72150293130385013</v>
      </c>
    </row>
    <row r="14" spans="1:26" ht="16.5" thickBot="1">
      <c r="A14" s="4" t="s">
        <v>8</v>
      </c>
      <c r="B14" s="26">
        <v>104379</v>
      </c>
      <c r="C14" s="24">
        <v>35107</v>
      </c>
      <c r="D14" s="27">
        <f t="shared" si="0"/>
        <v>0.33634160127995094</v>
      </c>
      <c r="E14" s="21">
        <v>46790</v>
      </c>
      <c r="F14" s="28">
        <f t="shared" si="1"/>
        <v>0.44827024593069487</v>
      </c>
      <c r="G14" s="21">
        <v>103507</v>
      </c>
      <c r="H14" s="29">
        <f t="shared" si="2"/>
        <v>0.99164582914187716</v>
      </c>
      <c r="I14" s="24">
        <v>76081</v>
      </c>
      <c r="J14" s="30">
        <v>0.72889182690004695</v>
      </c>
      <c r="N14" s="24">
        <v>127516</v>
      </c>
      <c r="O14" s="30">
        <v>1.2216633614041139</v>
      </c>
      <c r="P14" s="24">
        <v>130757</v>
      </c>
      <c r="Q14" s="30">
        <v>1.2527136684582147</v>
      </c>
      <c r="R14" s="24">
        <v>120072</v>
      </c>
      <c r="S14" s="30">
        <v>1.1503463340327078</v>
      </c>
      <c r="T14" s="24">
        <v>109561</v>
      </c>
      <c r="U14" s="30">
        <v>1.0496460015903581</v>
      </c>
      <c r="V14" s="24">
        <v>150300</v>
      </c>
      <c r="W14" s="30">
        <v>1.4399448164860749</v>
      </c>
      <c r="X14" s="24">
        <f>AVERAGE(C14,E14,G14,I14,N14,P14,R14,T14,V14)</f>
        <v>99965.666666666672</v>
      </c>
      <c r="Y14" s="30">
        <f>AVERAGE(W14,U14,S14,Q14,O14,J14,H14,F14,D14)</f>
        <v>0.95771818724711566</v>
      </c>
    </row>
    <row r="15" spans="1:26" ht="16.5" thickBot="1">
      <c r="A15" s="4" t="s">
        <v>9</v>
      </c>
      <c r="B15" s="26">
        <v>190360</v>
      </c>
      <c r="C15" s="24">
        <v>86623</v>
      </c>
      <c r="D15" s="27">
        <f t="shared" si="0"/>
        <v>0.45504832948098339</v>
      </c>
      <c r="E15" s="21">
        <v>83787</v>
      </c>
      <c r="F15" s="28">
        <f t="shared" si="1"/>
        <v>0.44015024164740491</v>
      </c>
      <c r="G15" s="21">
        <v>89073</v>
      </c>
      <c r="H15" s="29">
        <f t="shared" si="2"/>
        <v>0.46791868039504098</v>
      </c>
      <c r="I15" s="24">
        <v>47839</v>
      </c>
      <c r="J15" s="30">
        <v>0.25130804790922462</v>
      </c>
      <c r="N15" s="24">
        <v>80077</v>
      </c>
      <c r="O15" s="30">
        <v>0.42066085312040347</v>
      </c>
      <c r="P15" s="24">
        <v>63453</v>
      </c>
      <c r="Q15" s="30">
        <v>0.33333158226518178</v>
      </c>
      <c r="R15" s="24">
        <v>65819</v>
      </c>
      <c r="S15" s="30">
        <v>0.34576066400504307</v>
      </c>
      <c r="T15" s="24">
        <v>107857</v>
      </c>
      <c r="U15" s="30">
        <v>0.56659487287245225</v>
      </c>
      <c r="V15" s="24">
        <v>138511</v>
      </c>
      <c r="W15" s="30">
        <v>0.72762660222735864</v>
      </c>
      <c r="X15" s="24">
        <f>AVERAGE(C15,E15,G15,I15,N15,P15,R15,T15,V15)</f>
        <v>84782.111111111109</v>
      </c>
      <c r="Y15" s="30">
        <f>AVERAGE(W15,U15,S15,Q15,O15,J15,H15,F15,D15)</f>
        <v>0.44537776376923255</v>
      </c>
    </row>
    <row r="16" spans="1:26" ht="16.5" thickBot="1">
      <c r="A16" s="4" t="s">
        <v>10</v>
      </c>
      <c r="B16" s="26">
        <v>202417</v>
      </c>
      <c r="C16" s="24">
        <v>47313</v>
      </c>
      <c r="D16" s="27">
        <f t="shared" si="0"/>
        <v>0.23374024908975036</v>
      </c>
      <c r="E16" s="21">
        <v>90396</v>
      </c>
      <c r="F16" s="28">
        <f t="shared" si="1"/>
        <v>0.44658304391429576</v>
      </c>
      <c r="G16" s="21">
        <v>65119</v>
      </c>
      <c r="H16" s="29">
        <f t="shared" si="2"/>
        <v>0.32170716886427525</v>
      </c>
      <c r="I16" s="24">
        <v>61812</v>
      </c>
      <c r="J16" s="30">
        <v>0.3053696082838892</v>
      </c>
      <c r="N16" s="24">
        <v>100041</v>
      </c>
      <c r="O16" s="30">
        <v>0.49423220381687311</v>
      </c>
      <c r="P16" s="24">
        <v>110531</v>
      </c>
      <c r="Q16" s="30">
        <v>0.54605591427597489</v>
      </c>
      <c r="R16" s="24">
        <v>113126</v>
      </c>
      <c r="S16" s="30">
        <v>0.5588759837365439</v>
      </c>
      <c r="T16" s="24">
        <v>96739</v>
      </c>
      <c r="U16" s="30">
        <v>0.47791934471907005</v>
      </c>
      <c r="V16" s="24">
        <v>115167</v>
      </c>
      <c r="W16" s="30">
        <v>0.56895912892691825</v>
      </c>
      <c r="X16" s="24">
        <f>AVERAGE(C16,E16,G16,I16,N16,P16,R16,T16,V16)</f>
        <v>88916</v>
      </c>
      <c r="Y16" s="30">
        <f>AVERAGE(W16,U16,S16,Q16,O16,J16,H16,F16,D16)</f>
        <v>0.43927140506973228</v>
      </c>
    </row>
    <row r="17" spans="1:25" ht="16.5" thickBot="1">
      <c r="A17" s="4" t="s">
        <v>11</v>
      </c>
      <c r="B17" s="26">
        <v>203453</v>
      </c>
      <c r="C17" s="24">
        <v>113768</v>
      </c>
      <c r="D17" s="27">
        <f t="shared" si="0"/>
        <v>0.55918565958722655</v>
      </c>
      <c r="E17" s="21">
        <v>160724</v>
      </c>
      <c r="F17" s="28">
        <f t="shared" si="1"/>
        <v>0.78998097840778947</v>
      </c>
      <c r="G17" s="21">
        <v>153155</v>
      </c>
      <c r="H17" s="29">
        <f t="shared" si="2"/>
        <v>0.7527782829449553</v>
      </c>
      <c r="I17" s="24">
        <v>89757</v>
      </c>
      <c r="J17" s="30">
        <v>0.44116823050041043</v>
      </c>
      <c r="N17" s="24">
        <v>117925</v>
      </c>
      <c r="O17" s="30">
        <v>0.57961789700815425</v>
      </c>
      <c r="P17" s="24">
        <v>104118</v>
      </c>
      <c r="Q17" s="30">
        <v>0.51175455756366339</v>
      </c>
      <c r="R17" s="24">
        <v>106521</v>
      </c>
      <c r="S17" s="30">
        <v>0.52356563923854649</v>
      </c>
      <c r="T17" s="24">
        <v>86708</v>
      </c>
      <c r="U17" s="30">
        <v>0.42618196831700689</v>
      </c>
      <c r="V17" s="24">
        <v>63526</v>
      </c>
      <c r="W17" s="30">
        <v>0.31223919037812176</v>
      </c>
      <c r="X17" s="24">
        <f>AVERAGE(C17,E17,G17,I17,N17,P17,R17,T17,V17)</f>
        <v>110689.11111111111</v>
      </c>
      <c r="Y17" s="30">
        <f>AVERAGE(W17,U17,S17,Q17,O17,J17,H17,F17,D17)</f>
        <v>0.54405248932731942</v>
      </c>
    </row>
    <row r="18" spans="1:25" ht="16.5" thickBot="1">
      <c r="A18" s="4" t="s">
        <v>12</v>
      </c>
      <c r="B18" s="26">
        <v>248531</v>
      </c>
      <c r="C18" s="24">
        <v>185034</v>
      </c>
      <c r="D18" s="27">
        <f t="shared" si="0"/>
        <v>0.74451074513843341</v>
      </c>
      <c r="E18" s="21">
        <v>194372</v>
      </c>
      <c r="F18" s="28">
        <f t="shared" si="1"/>
        <v>0.78208352277985438</v>
      </c>
      <c r="G18" s="21">
        <v>253840</v>
      </c>
      <c r="H18" s="29">
        <f t="shared" si="2"/>
        <v>1.0213615202932431</v>
      </c>
      <c r="I18" s="24">
        <v>208806</v>
      </c>
      <c r="J18" s="30">
        <v>0.84016078477131628</v>
      </c>
      <c r="N18" s="24">
        <v>293733</v>
      </c>
      <c r="O18" s="30">
        <v>1.1818767075334666</v>
      </c>
      <c r="P18" s="24">
        <v>240012</v>
      </c>
      <c r="Q18" s="30">
        <v>0.96572258591483562</v>
      </c>
      <c r="R18" s="24">
        <v>205578</v>
      </c>
      <c r="S18" s="30">
        <v>0.82717246540672995</v>
      </c>
      <c r="T18" s="24">
        <v>227366</v>
      </c>
      <c r="U18" s="30">
        <v>0.91483959747476173</v>
      </c>
      <c r="V18" s="24">
        <v>232628</v>
      </c>
      <c r="W18" s="30">
        <v>0.93601200655049066</v>
      </c>
      <c r="X18" s="24">
        <f>AVERAGE(C18,E18,G18,I18,N18,P18,R18,T18,V18)</f>
        <v>226818.77777777778</v>
      </c>
      <c r="Y18" s="30">
        <f>AVERAGE(W18,U18,S18,Q18,O18,J18,H18,F18,D18)</f>
        <v>0.91263777065145901</v>
      </c>
    </row>
    <row r="19" spans="1:25" ht="16.5" thickBot="1">
      <c r="A19" s="4" t="s">
        <v>30</v>
      </c>
      <c r="B19" s="26">
        <v>39850</v>
      </c>
      <c r="C19" s="24">
        <v>108952</v>
      </c>
      <c r="D19" s="27">
        <f t="shared" si="0"/>
        <v>2.7340526976160602</v>
      </c>
      <c r="E19" s="21">
        <v>131606</v>
      </c>
      <c r="F19" s="28">
        <f t="shared" si="1"/>
        <v>3.3025345043914678</v>
      </c>
      <c r="G19" s="21">
        <v>117767</v>
      </c>
      <c r="H19" s="29">
        <f t="shared" si="2"/>
        <v>2.9552572145545795</v>
      </c>
      <c r="I19" s="24">
        <v>92722</v>
      </c>
      <c r="J19" s="30">
        <v>2.3267754077791718</v>
      </c>
      <c r="N19" s="24">
        <v>131805</v>
      </c>
      <c r="O19" s="30">
        <v>3.3075282308657465</v>
      </c>
      <c r="P19" s="24">
        <v>102522</v>
      </c>
      <c r="Q19" s="30">
        <v>2.5726976160602257</v>
      </c>
      <c r="R19" s="24">
        <v>115046</v>
      </c>
      <c r="S19" s="30">
        <v>2.8869761606022584</v>
      </c>
      <c r="T19" s="24">
        <v>108799</v>
      </c>
      <c r="U19" s="30">
        <v>2.7302132998745297</v>
      </c>
      <c r="V19" s="24">
        <v>124685</v>
      </c>
      <c r="W19" s="30">
        <v>3.1288582183186953</v>
      </c>
      <c r="X19" s="24">
        <f>AVERAGE(C19,E19,G19,I19,N19,P19,R19,T19,V19)</f>
        <v>114878.22222222222</v>
      </c>
      <c r="Y19" s="30">
        <f>AVERAGE(W19,U19,S19,Q19,O19,J19,H19,F19,D19)</f>
        <v>2.8827659277847477</v>
      </c>
    </row>
    <row r="20" spans="1:25" ht="16.5" thickBot="1">
      <c r="A20" s="4" t="s">
        <v>13</v>
      </c>
      <c r="B20" s="26">
        <v>802391</v>
      </c>
      <c r="C20" s="24">
        <v>211787</v>
      </c>
      <c r="D20" s="27">
        <f t="shared" si="0"/>
        <v>0.26394488472577582</v>
      </c>
      <c r="E20" s="21">
        <v>235004</v>
      </c>
      <c r="F20" s="28">
        <f t="shared" si="1"/>
        <v>0.29287965592834414</v>
      </c>
      <c r="G20" s="21">
        <v>221460</v>
      </c>
      <c r="H20" s="29">
        <f t="shared" si="2"/>
        <v>0.27600010468711639</v>
      </c>
      <c r="I20" s="24">
        <v>207120</v>
      </c>
      <c r="J20" s="30">
        <v>0.25812851839065992</v>
      </c>
      <c r="N20" s="24">
        <v>312616</v>
      </c>
      <c r="O20" s="30">
        <v>0.389605566363531</v>
      </c>
      <c r="P20" s="24">
        <v>274926</v>
      </c>
      <c r="Q20" s="30">
        <v>0.34263345426356978</v>
      </c>
      <c r="R20" s="24">
        <v>276106</v>
      </c>
      <c r="S20" s="30">
        <v>0.34410405899368263</v>
      </c>
      <c r="T20" s="24">
        <v>263730</v>
      </c>
      <c r="U20" s="30">
        <v>0.32868015718022758</v>
      </c>
      <c r="V20" s="24">
        <v>308696</v>
      </c>
      <c r="W20" s="30">
        <v>0.38472016759908823</v>
      </c>
      <c r="X20" s="24">
        <f>AVERAGE(C20,E20,G20,I20,N20,P20,R20,T20,V20)</f>
        <v>256827.22222222222</v>
      </c>
      <c r="Y20" s="30">
        <f>AVERAGE(W20,U20,S20,Q20,O20,J20,H20,F20,D20)</f>
        <v>0.3200773964591106</v>
      </c>
    </row>
    <row r="21" spans="1:25" ht="16.5" customHeight="1" thickBot="1">
      <c r="A21" s="4" t="s">
        <v>29</v>
      </c>
      <c r="B21" s="26">
        <v>377132</v>
      </c>
      <c r="C21" s="24">
        <v>216168</v>
      </c>
      <c r="D21" s="27">
        <f t="shared" si="0"/>
        <v>0.57318922817475049</v>
      </c>
      <c r="E21" s="21">
        <v>198096</v>
      </c>
      <c r="F21" s="28">
        <f t="shared" si="1"/>
        <v>0.52526966685404575</v>
      </c>
      <c r="G21" s="21">
        <v>234885</v>
      </c>
      <c r="H21" s="29">
        <f t="shared" si="2"/>
        <v>0.6228190660034153</v>
      </c>
      <c r="I21" s="24">
        <v>239887</v>
      </c>
      <c r="J21" s="30">
        <v>0.6360823266124328</v>
      </c>
      <c r="N21" s="24">
        <v>270524</v>
      </c>
      <c r="O21" s="30">
        <v>0.71731913494479382</v>
      </c>
      <c r="P21" s="24">
        <v>262571</v>
      </c>
      <c r="Q21" s="30">
        <v>0.69623102786292335</v>
      </c>
      <c r="R21" s="24">
        <v>253001</v>
      </c>
      <c r="S21" s="30">
        <v>0.67085529734946914</v>
      </c>
      <c r="T21" s="24">
        <v>258204</v>
      </c>
      <c r="U21" s="30">
        <v>0.68465152784701377</v>
      </c>
      <c r="V21" s="24">
        <v>291156</v>
      </c>
      <c r="W21" s="30">
        <v>0.77202677046763468</v>
      </c>
      <c r="X21" s="24">
        <f>AVERAGE(C21,E21,G21,I21,N21,P21,R21,T21,V21)</f>
        <v>247165.77777777778</v>
      </c>
      <c r="Y21" s="30">
        <f>AVERAGE(W21,U21,S21,Q21,O21,J21,H21,F21,D21)</f>
        <v>0.65538267179071985</v>
      </c>
    </row>
    <row r="22" spans="1:25" ht="16.5" customHeight="1" thickBot="1">
      <c r="A22" s="6" t="s">
        <v>14</v>
      </c>
      <c r="B22" s="26">
        <v>281367</v>
      </c>
      <c r="C22" s="24">
        <v>11122</v>
      </c>
      <c r="D22" s="27">
        <f t="shared" si="0"/>
        <v>3.9528445055745702E-2</v>
      </c>
      <c r="E22" s="21">
        <v>11610</v>
      </c>
      <c r="F22" s="28">
        <f t="shared" si="1"/>
        <v>4.1262834660781116E-2</v>
      </c>
      <c r="G22" s="21">
        <v>12479</v>
      </c>
      <c r="H22" s="29">
        <f t="shared" si="2"/>
        <v>4.4351327625485576E-2</v>
      </c>
      <c r="I22" s="24">
        <v>34629</v>
      </c>
      <c r="J22" s="30">
        <v>0.12307413449338409</v>
      </c>
      <c r="N22" s="24">
        <v>43969</v>
      </c>
      <c r="O22" s="30">
        <v>0.15626921422910292</v>
      </c>
      <c r="P22" s="24">
        <v>27533</v>
      </c>
      <c r="Q22" s="30">
        <v>9.7854403679180565E-2</v>
      </c>
      <c r="R22" s="24">
        <v>17701</v>
      </c>
      <c r="S22" s="30">
        <v>6.2910718030188328E-2</v>
      </c>
      <c r="T22" s="24">
        <v>20523</v>
      </c>
      <c r="U22" s="30">
        <v>7.294032349209395E-2</v>
      </c>
      <c r="V22" s="24">
        <v>39984</v>
      </c>
      <c r="W22" s="30">
        <v>0.14210621714700017</v>
      </c>
      <c r="X22" s="24">
        <f>AVERAGE(C22,E22,G22,I22,N22,P22,R22,T22,V22)</f>
        <v>24394.444444444445</v>
      </c>
      <c r="Y22" s="30">
        <f>AVERAGE(W22,U22,S22,Q22,O22,J22,H22,F22,D22)</f>
        <v>8.6699735379218046E-2</v>
      </c>
    </row>
    <row r="23" spans="1:25" ht="16.5" thickBot="1">
      <c r="A23" s="4" t="s">
        <v>15</v>
      </c>
      <c r="B23" s="26">
        <v>2680258</v>
      </c>
      <c r="C23" s="24">
        <v>182264</v>
      </c>
      <c r="D23" s="27">
        <f t="shared" si="0"/>
        <v>6.8002408723339319E-2</v>
      </c>
      <c r="E23" s="21">
        <v>140489</v>
      </c>
      <c r="F23" s="28">
        <f t="shared" si="1"/>
        <v>5.2416222617374893E-2</v>
      </c>
      <c r="G23" s="21">
        <v>124301</v>
      </c>
      <c r="H23" s="29">
        <f t="shared" si="2"/>
        <v>4.6376505545361678E-2</v>
      </c>
      <c r="I23" s="24">
        <v>42356</v>
      </c>
      <c r="J23" s="30">
        <v>1.5802956282566828E-2</v>
      </c>
      <c r="N23" s="24">
        <v>106081</v>
      </c>
      <c r="O23" s="30">
        <v>3.9578652502856068E-2</v>
      </c>
      <c r="P23" s="24">
        <v>107369</v>
      </c>
      <c r="Q23" s="30">
        <v>4.0059203255805968E-2</v>
      </c>
      <c r="R23" s="24">
        <v>108340</v>
      </c>
      <c r="S23" s="30">
        <v>4.0421481812571776E-2</v>
      </c>
      <c r="T23" s="24">
        <v>107967</v>
      </c>
      <c r="U23" s="30">
        <v>4.0282316105389855E-2</v>
      </c>
      <c r="V23" s="24">
        <v>120338</v>
      </c>
      <c r="W23" s="30">
        <v>4.489791654385511E-2</v>
      </c>
      <c r="X23" s="24">
        <f>AVERAGE(C23,E23,G23,I23,N23,P23,R23,T23,V23)</f>
        <v>115500.55555555556</v>
      </c>
      <c r="Y23" s="30">
        <f>AVERAGE(W23,U23,S23,Q23,O23,J23,H23,F23,D23)</f>
        <v>4.3093073709902389E-2</v>
      </c>
    </row>
    <row r="24" spans="1:25" ht="16.5" thickBot="1">
      <c r="A24" s="4" t="s">
        <v>16</v>
      </c>
      <c r="B24" s="26">
        <v>290997</v>
      </c>
      <c r="C24" s="24">
        <v>210645</v>
      </c>
      <c r="D24" s="27">
        <f t="shared" si="0"/>
        <v>0.72387344199424741</v>
      </c>
      <c r="E24" s="21">
        <v>234785</v>
      </c>
      <c r="F24" s="28">
        <f t="shared" si="1"/>
        <v>0.8068296236730963</v>
      </c>
      <c r="G24" s="21">
        <v>250598</v>
      </c>
      <c r="H24" s="29">
        <f t="shared" si="2"/>
        <v>0.86117039007274987</v>
      </c>
      <c r="I24" s="24">
        <v>184498</v>
      </c>
      <c r="J24" s="30">
        <v>0.63402028199603433</v>
      </c>
      <c r="N24" s="24">
        <v>239185</v>
      </c>
      <c r="O24" s="30">
        <v>0.82195005446791547</v>
      </c>
      <c r="P24" s="24">
        <v>245283</v>
      </c>
      <c r="Q24" s="30">
        <v>0.84290559696491718</v>
      </c>
      <c r="R24" s="24">
        <v>222406</v>
      </c>
      <c r="S24" s="30">
        <v>0.76428966621649019</v>
      </c>
      <c r="T24" s="24">
        <v>212831</v>
      </c>
      <c r="U24" s="30">
        <v>0.7313855469300371</v>
      </c>
      <c r="V24" s="24">
        <v>260706</v>
      </c>
      <c r="W24" s="30">
        <v>0.89590614336230268</v>
      </c>
      <c r="X24" s="24">
        <f>AVERAGE(C24,E24,G24,I24,N24,P24,R24,T24,V24)</f>
        <v>228993</v>
      </c>
      <c r="Y24" s="30">
        <f>AVERAGE(W24,U24,S24,Q24,O24,J24,H24,F24,D24)</f>
        <v>0.78692563840864327</v>
      </c>
    </row>
    <row r="25" spans="1:25" ht="16.5" thickBot="1">
      <c r="A25" s="4"/>
      <c r="B25" s="32">
        <v>6863657</v>
      </c>
      <c r="C25" s="33">
        <f>SUM(C5:C24)</f>
        <v>2410940</v>
      </c>
      <c r="D25" s="34">
        <f t="shared" si="0"/>
        <v>0.35126172534554101</v>
      </c>
      <c r="E25" s="35">
        <f>SUM(E5:E24)</f>
        <v>2572281</v>
      </c>
      <c r="F25" s="36">
        <f t="shared" si="1"/>
        <v>0.37476829043176252</v>
      </c>
      <c r="G25" s="35">
        <f>SUM(G5:G24)</f>
        <v>2877779</v>
      </c>
      <c r="H25" s="37">
        <f t="shared" si="2"/>
        <v>0.41927779899257789</v>
      </c>
      <c r="I25" s="33">
        <v>2180946</v>
      </c>
      <c r="J25" s="38">
        <v>0.31775276649168221</v>
      </c>
      <c r="N25" s="33">
        <v>3225707</v>
      </c>
      <c r="O25" s="38">
        <v>0.46996914327158246</v>
      </c>
      <c r="P25" s="33">
        <v>2786565</v>
      </c>
      <c r="Q25" s="38">
        <v>0.40598838199519588</v>
      </c>
      <c r="R25" s="33">
        <v>2832491</v>
      </c>
      <c r="S25" s="38">
        <v>0.4126795671753411</v>
      </c>
      <c r="T25" s="33">
        <v>2764155</v>
      </c>
      <c r="U25" s="38">
        <v>0.40272335869930564</v>
      </c>
      <c r="V25" s="33">
        <v>3301641</v>
      </c>
      <c r="W25" s="38">
        <v>0.48103234179680016</v>
      </c>
      <c r="X25" s="33">
        <f>AVERAGE(C25,E25,G25,I25,N25,P25,R25,T25,V25)</f>
        <v>2772500.5555555555</v>
      </c>
      <c r="Y25" s="38">
        <f>AVERAGE(W25,U25,S25,Q25,O25,J25,H25,F25,D25)</f>
        <v>0.40393926379997658</v>
      </c>
    </row>
    <row r="26" spans="1:25" ht="16.5" thickBot="1">
      <c r="A26" s="4" t="s">
        <v>17</v>
      </c>
      <c r="B26" s="26">
        <v>252742</v>
      </c>
      <c r="C26" s="24">
        <v>14740</v>
      </c>
      <c r="D26" s="27">
        <f t="shared" si="0"/>
        <v>5.8320342483639445E-2</v>
      </c>
      <c r="E26" s="21">
        <v>192009</v>
      </c>
      <c r="F26" s="28">
        <f t="shared" si="1"/>
        <v>0.75970357123074128</v>
      </c>
      <c r="G26" s="21">
        <v>44772</v>
      </c>
      <c r="H26" s="29">
        <f t="shared" si="2"/>
        <v>0.17714507284107905</v>
      </c>
      <c r="I26" s="24">
        <v>52460</v>
      </c>
      <c r="J26" s="30">
        <v>0.2075634441446218</v>
      </c>
      <c r="N26" s="24">
        <v>200417</v>
      </c>
      <c r="O26" s="30">
        <v>0.79297069739101533</v>
      </c>
      <c r="P26" s="24">
        <v>186971</v>
      </c>
      <c r="Q26" s="30">
        <v>0.73977020044155706</v>
      </c>
      <c r="R26" s="24">
        <v>195627</v>
      </c>
      <c r="S26" s="30">
        <v>0.7740185643858164</v>
      </c>
      <c r="T26" s="24">
        <v>195627</v>
      </c>
      <c r="U26" s="30">
        <v>0.7740185643858164</v>
      </c>
      <c r="V26" s="24">
        <v>169794</v>
      </c>
      <c r="W26" s="30">
        <v>0.6718076140886754</v>
      </c>
      <c r="X26" s="24">
        <f>AVERAGE(C26,E26,G26,I26,N26,P26,R26,T26,V26)</f>
        <v>139157.44444444444</v>
      </c>
      <c r="Y26" s="30">
        <f>AVERAGE(W26,U26,S26,Q26,O26,J26,H26,F26,D26)</f>
        <v>0.55059089682144036</v>
      </c>
    </row>
    <row r="27" spans="1:25" ht="16.5" thickBot="1">
      <c r="A27" s="5" t="s">
        <v>18</v>
      </c>
      <c r="B27" s="39">
        <v>7116399</v>
      </c>
      <c r="C27" s="40">
        <f>SUM(C25:C26)</f>
        <v>2425680</v>
      </c>
      <c r="D27" s="41">
        <f t="shared" si="0"/>
        <v>0.34085778495556529</v>
      </c>
      <c r="E27" s="42">
        <f>SUM(E25:E26)</f>
        <v>2764290</v>
      </c>
      <c r="F27" s="43">
        <f t="shared" si="1"/>
        <v>0.3884394340452243</v>
      </c>
      <c r="G27" s="42">
        <f>SUM(G25:G26)</f>
        <v>2922551</v>
      </c>
      <c r="H27" s="44">
        <f t="shared" si="2"/>
        <v>0.41067835010375331</v>
      </c>
      <c r="I27" s="40">
        <v>2233406</v>
      </c>
      <c r="J27" s="45">
        <v>0.31383934487091014</v>
      </c>
      <c r="N27" s="40">
        <v>3426124</v>
      </c>
      <c r="O27" s="45">
        <v>0.48144068369409865</v>
      </c>
      <c r="P27" s="40">
        <v>2973536</v>
      </c>
      <c r="Q27" s="45">
        <v>0.41784278818542919</v>
      </c>
      <c r="R27" s="40">
        <v>3028118</v>
      </c>
      <c r="S27" s="45">
        <v>0.42551267853306146</v>
      </c>
      <c r="T27" s="40">
        <v>2959782</v>
      </c>
      <c r="U27" s="45">
        <v>0.41591006912344303</v>
      </c>
      <c r="V27" s="40">
        <v>3471435</v>
      </c>
      <c r="W27" s="45">
        <v>0.48780780841546406</v>
      </c>
      <c r="X27" s="40">
        <f>AVERAGE(C27,E27,G27,I27,N27,P27,R27,T27,V27)</f>
        <v>2911658</v>
      </c>
      <c r="Y27" s="45">
        <f>AVERAGE(W27,U27,S27,Q27,O27,J27,H27,F27,D27)</f>
        <v>0.40914766021410548</v>
      </c>
    </row>
  </sheetData>
  <mergeCells count="14">
    <mergeCell ref="X2:Y3"/>
    <mergeCell ref="C1:J1"/>
    <mergeCell ref="N1:Y1"/>
    <mergeCell ref="P3:Q3"/>
    <mergeCell ref="R3:S3"/>
    <mergeCell ref="T3:U3"/>
    <mergeCell ref="V3:W3"/>
    <mergeCell ref="C2:J2"/>
    <mergeCell ref="N2:W2"/>
    <mergeCell ref="C3:D3"/>
    <mergeCell ref="E3:F3"/>
    <mergeCell ref="G3:H3"/>
    <mergeCell ref="I3:J3"/>
    <mergeCell ref="N3:O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2011-2012</vt:lpstr>
      <vt:lpstr>'2011-2012'!Nyomtatási_cím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egyed.judit</dc:creator>
  <cp:lastModifiedBy>hajnal.renata</cp:lastModifiedBy>
  <cp:lastPrinted>2012-07-11T06:43:09Z</cp:lastPrinted>
  <dcterms:created xsi:type="dcterms:W3CDTF">2012-06-28T08:16:43Z</dcterms:created>
  <dcterms:modified xsi:type="dcterms:W3CDTF">2012-07-11T06:49:33Z</dcterms:modified>
</cp:coreProperties>
</file>